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rt-I &amp; II" sheetId="1" r:id="rId1"/>
  </sheets>
  <definedNames>
    <definedName name="_xlnm.Print_Area" localSheetId="0">'Part-I &amp; II'!$A$48:$F$103</definedName>
  </definedNames>
  <calcPr fullCalcOnLoad="1"/>
</workbook>
</file>

<file path=xl/sharedStrings.xml><?xml version="1.0" encoding="utf-8"?>
<sst xmlns="http://schemas.openxmlformats.org/spreadsheetml/2006/main" count="157" uniqueCount="108">
  <si>
    <t xml:space="preserve">Total Income from operations (net)                             </t>
  </si>
  <si>
    <t>(b)  Other Operating Income</t>
  </si>
  <si>
    <t>(a)  Cost of materials consumed</t>
  </si>
  <si>
    <t>(b)  Purchases of stock-in-trade</t>
  </si>
  <si>
    <t>(d)  Employee benefits expense</t>
  </si>
  <si>
    <t>(e)  Depreciation and amortisation expense</t>
  </si>
  <si>
    <t>Total expenses</t>
  </si>
  <si>
    <t>Profit / (Loss) from operations before other income, finance costs and exceptional items (1-2)</t>
  </si>
  <si>
    <t>Other Income</t>
  </si>
  <si>
    <t>Finance Costs</t>
  </si>
  <si>
    <t>Exceptional Items</t>
  </si>
  <si>
    <t>Tax Expense</t>
  </si>
  <si>
    <t>Reserve excluding Revaluation Reserves as per balance sheet of previous accounting year</t>
  </si>
  <si>
    <t>Profit / (Loss) from ordinary activities after finance costs but before exceptional items (5 +/- 6)</t>
  </si>
  <si>
    <t>Net Profit / (Loss) for the period (11 +/- 12)</t>
  </si>
  <si>
    <t xml:space="preserve">Share of profit / (loss) of associates* </t>
  </si>
  <si>
    <t>Minority Interest *</t>
  </si>
  <si>
    <t>Profit / (Loss) from ordinary activities before finance costs and exceptional items (3 +/- 4)</t>
  </si>
  <si>
    <t>Public Shareholding</t>
  </si>
  <si>
    <t>Promotors and promotor group Shareholding**</t>
  </si>
  <si>
    <t>a) Pledged / Encumbered</t>
  </si>
  <si>
    <t xml:space="preserve">b) Non Encumbered </t>
  </si>
  <si>
    <t>A</t>
  </si>
  <si>
    <t>PARTICULARS OF SHARE HOLDING</t>
  </si>
  <si>
    <t>B</t>
  </si>
  <si>
    <t>NOTES :-</t>
  </si>
  <si>
    <t>Expenses</t>
  </si>
  <si>
    <r>
      <t>Income from operations</t>
    </r>
  </si>
  <si>
    <t>Net Profit / (Loss) from ordinary activities after tax                                           (9 +/- 10)</t>
  </si>
  <si>
    <t>Profit / (Loss) from ordinary activities before tax                       (7 +/- 8)</t>
  </si>
  <si>
    <t>Particulars</t>
  </si>
  <si>
    <t>(f)   Other expenses                                                                       (Any item exceeding 10% of the total expenses relating to continuing operations to be shown separately)</t>
  </si>
  <si>
    <t>(a)   Net sales / Income from operations                                               ( Net of excise duty )</t>
  </si>
  <si>
    <t>NIL</t>
  </si>
  <si>
    <t>Segment Revenue</t>
  </si>
  <si>
    <t xml:space="preserve">- Pesticides Manufacturing </t>
  </si>
  <si>
    <t>- Real Estate</t>
  </si>
  <si>
    <t xml:space="preserve">- Real Estate </t>
  </si>
  <si>
    <t>Capital Employed</t>
  </si>
  <si>
    <t>Quarter Ended</t>
  </si>
  <si>
    <t>Year Ended</t>
  </si>
  <si>
    <t xml:space="preserve">Net Profit / (Loss) after taxes, minority interest and share of profit / (loss) of associates (13 +/- 14 +/- 15) </t>
  </si>
  <si>
    <t>(c)  Changes in inventories of finished goods,                                      work-in-progress and stock-in-trade</t>
  </si>
  <si>
    <t>INVESTOR COMPLAINTS</t>
  </si>
  <si>
    <t>Pending at the beginning of the quarter</t>
  </si>
  <si>
    <t>Received during the quarter</t>
  </si>
  <si>
    <t>Remaining unresolved at the end of the quarter</t>
  </si>
  <si>
    <t>Total</t>
  </si>
  <si>
    <t>19.i</t>
  </si>
  <si>
    <t>19.ii</t>
  </si>
  <si>
    <t>Segment Results (Profit before Tax and Interest)</t>
  </si>
  <si>
    <t>Segment Results (Profit after Tax and Interest)</t>
  </si>
  <si>
    <t>Paid-up equity share capital                                                                  (Face Value of Rs.10/- each)</t>
  </si>
  <si>
    <t>Earnings per share (after extraordinary items)                            (of Rs.10/- each) (not annualised) Basic &amp; Diluted Rs.</t>
  </si>
  <si>
    <t xml:space="preserve">    -  Number of shares</t>
  </si>
  <si>
    <t xml:space="preserve">    -  Percentage of shareholding</t>
  </si>
  <si>
    <t xml:space="preserve">    -  Number of Shares</t>
  </si>
  <si>
    <t xml:space="preserve">    -  Percentage of shares (as a % of the total  </t>
  </si>
  <si>
    <t xml:space="preserve">        shareholding of Promotors and promotor group)</t>
  </si>
  <si>
    <t xml:space="preserve">     -  Percentage of shares (as a % of the total share </t>
  </si>
  <si>
    <t>Earnings per share (before extraordinary items)                                   (of Rs.10/- each) (not annualised) Basic &amp; Diluted Rs.</t>
  </si>
  <si>
    <t xml:space="preserve">          Capital of the Company)</t>
  </si>
  <si>
    <t xml:space="preserve">         Capital of the Company)</t>
  </si>
  <si>
    <t>Segment Results (Profit before Tax)</t>
  </si>
  <si>
    <t>31-03-2015 Audited</t>
  </si>
  <si>
    <t>(172.85)</t>
  </si>
  <si>
    <t>(34.34)</t>
  </si>
  <si>
    <t>(35.10)</t>
  </si>
  <si>
    <t>(62.43)</t>
  </si>
  <si>
    <t>(63.39)</t>
  </si>
  <si>
    <t>(8.79)</t>
  </si>
  <si>
    <t xml:space="preserve"> Place : Hyderabad</t>
  </si>
  <si>
    <t>(51.82)</t>
  </si>
  <si>
    <t>(74.54)</t>
  </si>
  <si>
    <t xml:space="preserve">                            PHYTO CHEM (INDIA) LIMITED</t>
  </si>
  <si>
    <t xml:space="preserve">                                    CIN : L24110TG1989PLC009500</t>
  </si>
  <si>
    <t>Statement of Unaudited Financial Results for the Quarter Ended 30-06-2015</t>
  </si>
  <si>
    <t>30-06-2014 Unaudited</t>
  </si>
  <si>
    <t>(91.92)</t>
  </si>
  <si>
    <t>(1.73)</t>
  </si>
  <si>
    <t>30-06-2015 Unaudited</t>
  </si>
  <si>
    <t>Nil</t>
  </si>
  <si>
    <t>Disposed during the quarter</t>
  </si>
  <si>
    <t>SEGMENTWISE REPORTING AS APPLICABLE HAS BEEN SHOWN BELOW:-</t>
  </si>
  <si>
    <t>--</t>
  </si>
  <si>
    <t>The previous period figures are regrouped / rearranged wherever necessary.</t>
  </si>
  <si>
    <t xml:space="preserve">Quarter Ended                       30-06-2015 </t>
  </si>
  <si>
    <t xml:space="preserve">                                                                                                                                             (Rs. in Lakhs)</t>
  </si>
  <si>
    <t>As at 30th June, 2015 the Company has deployed Rs.96.79 Lakhs in Real Estate activity and the rest of amount is deployed in Pesticides only.</t>
  </si>
  <si>
    <t>The above Unaudited Financial Results reviewed in the Audit Committee were approved and taken on record by the Board of Directors at their Meeting held on 6th August, 2015.</t>
  </si>
  <si>
    <t xml:space="preserve">PART - I                                                                                                                            </t>
  </si>
  <si>
    <t>PART - II</t>
  </si>
  <si>
    <t>(141.92)</t>
  </si>
  <si>
    <t>Extraordinary items (net of tax expense Rs.   Lakhs)</t>
  </si>
  <si>
    <t>(42.23)</t>
  </si>
  <si>
    <t xml:space="preserve">            For and on behalf of the Board</t>
  </si>
  <si>
    <t xml:space="preserve">            (Y.Nayudamma)</t>
  </si>
  <si>
    <t xml:space="preserve">          DIN : 00377721</t>
  </si>
  <si>
    <t xml:space="preserve">          Managing Director</t>
  </si>
  <si>
    <t xml:space="preserve"> </t>
  </si>
  <si>
    <t>The Statutory Auditors of the Company have carried out a limited review of the financial results.</t>
  </si>
  <si>
    <t xml:space="preserve"> Date    : 06-08-2015</t>
  </si>
  <si>
    <t xml:space="preserve">                                           Registered Office : Survey No.628, Temple Street, Bonthapally - 502 313,</t>
  </si>
  <si>
    <t xml:space="preserve">                                           Jinnaram Mandal, Medak District, Telangana.</t>
  </si>
  <si>
    <t xml:space="preserve">                                           Corporate Office : No.8-3-229/23, First Floor, Thaherville,</t>
  </si>
  <si>
    <t xml:space="preserve">                                           Yousufguda Checkpost,  Hyderabad - 500 045, Telangana.</t>
  </si>
  <si>
    <t xml:space="preserve">                                           Tel : 040-23557712 / 23557713, Fax : 040-23557714.</t>
  </si>
  <si>
    <t xml:space="preserve">                                           Email: phytochem@phytochemindia.com, Website: www.phytochemindia.com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</si>
</sst>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00"/>
    <numFmt numFmtId="176" formatCode="0.00_);\(0.00\)"/>
    <numFmt numFmtId="177" formatCode="_(* #,##0.0_);_(* \(#,##0.0\);_(* &quot;-&quot;??_);_(@_)"/>
    <numFmt numFmtId="178" formatCode="_(* #,##0_);_(* \(#,##0\);_(* &quot;-&quot;??_);_(@_)"/>
    <numFmt numFmtId="179" formatCode="0.00_)"/>
  </numFmts>
  <fonts count="52"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2" fontId="6" fillId="0" borderId="0" xfId="0" applyNumberFormat="1" applyFont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Alignment="1">
      <alignment horizontal="righ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right" vertical="top" wrapText="1"/>
    </xf>
    <xf numFmtId="2" fontId="51" fillId="0" borderId="0" xfId="0" applyNumberFormat="1" applyFont="1" applyAlignment="1">
      <alignment horizontal="right" vertical="center" wrapText="1"/>
    </xf>
    <xf numFmtId="2" fontId="51" fillId="0" borderId="0" xfId="0" applyNumberFormat="1" applyFont="1" applyAlignment="1">
      <alignment horizontal="right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horizontal="right" vertical="center" wrapText="1" indent="1"/>
    </xf>
    <xf numFmtId="0" fontId="7" fillId="0" borderId="11" xfId="0" applyFont="1" applyBorder="1" applyAlignment="1">
      <alignment vertical="top" wrapText="1"/>
    </xf>
    <xf numFmtId="2" fontId="7" fillId="0" borderId="12" xfId="0" applyNumberFormat="1" applyFont="1" applyFill="1" applyBorder="1" applyAlignment="1">
      <alignment horizontal="right" vertical="center" wrapText="1" indent="1"/>
    </xf>
    <xf numFmtId="2" fontId="7" fillId="0" borderId="11" xfId="0" applyNumberFormat="1" applyFont="1" applyFill="1" applyBorder="1" applyAlignment="1" quotePrefix="1">
      <alignment horizontal="right" vertical="center" wrapText="1" indent="1"/>
    </xf>
    <xf numFmtId="0" fontId="7" fillId="0" borderId="11" xfId="0" applyFont="1" applyBorder="1" applyAlignment="1" quotePrefix="1">
      <alignment horizontal="right" vertical="center" wrapText="1" indent="1"/>
    </xf>
    <xf numFmtId="0" fontId="7" fillId="0" borderId="11" xfId="0" applyFont="1" applyFill="1" applyBorder="1" applyAlignment="1" quotePrefix="1">
      <alignment horizontal="right" vertical="center" wrapText="1" indent="1"/>
    </xf>
    <xf numFmtId="0" fontId="7" fillId="0" borderId="11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 indent="1"/>
    </xf>
    <xf numFmtId="2" fontId="7" fillId="0" borderId="11" xfId="0" applyNumberFormat="1" applyFont="1" applyBorder="1" applyAlignment="1" quotePrefix="1">
      <alignment horizontal="right" vertical="center" wrapText="1" indent="1"/>
    </xf>
    <xf numFmtId="2" fontId="7" fillId="0" borderId="11" xfId="0" applyNumberFormat="1" applyFont="1" applyBorder="1" applyAlignment="1">
      <alignment horizontal="right" vertical="center" wrapText="1" indent="1"/>
    </xf>
    <xf numFmtId="0" fontId="7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 indent="1"/>
    </xf>
    <xf numFmtId="0" fontId="7" fillId="0" borderId="11" xfId="0" applyFont="1" applyFill="1" applyBorder="1" applyAlignment="1">
      <alignment horizontal="right" vertical="center" wrapText="1" indent="1"/>
    </xf>
    <xf numFmtId="0" fontId="7" fillId="0" borderId="11" xfId="0" applyFont="1" applyFill="1" applyBorder="1" applyAlignment="1" quotePrefix="1">
      <alignment horizontal="left" vertical="center" wrapText="1"/>
    </xf>
    <xf numFmtId="0" fontId="16" fillId="0" borderId="11" xfId="0" applyFont="1" applyFill="1" applyBorder="1" applyAlignment="1" quotePrefix="1">
      <alignment horizontal="right" vertical="center" wrapText="1" indent="1"/>
    </xf>
    <xf numFmtId="0" fontId="16" fillId="0" borderId="11" xfId="0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right" vertical="center" wrapText="1" indent="2"/>
    </xf>
    <xf numFmtId="0" fontId="9" fillId="33" borderId="16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right" vertical="center" wrapText="1" indent="2"/>
    </xf>
    <xf numFmtId="0" fontId="9" fillId="33" borderId="17" xfId="0" applyFont="1" applyFill="1" applyBorder="1" applyAlignment="1">
      <alignment horizontal="left" vertical="top" wrapText="1"/>
    </xf>
    <xf numFmtId="0" fontId="7" fillId="0" borderId="11" xfId="0" applyFont="1" applyBorder="1" applyAlignment="1" quotePrefix="1">
      <alignment horizontal="left" vertical="center" indent="1"/>
    </xf>
    <xf numFmtId="0" fontId="7" fillId="0" borderId="11" xfId="0" applyFont="1" applyBorder="1" applyAlignment="1" quotePrefix="1">
      <alignment horizontal="right" vertical="center" indent="1"/>
    </xf>
    <xf numFmtId="2" fontId="7" fillId="0" borderId="11" xfId="0" applyNumberFormat="1" applyFont="1" applyBorder="1" applyAlignment="1" quotePrefix="1">
      <alignment horizontal="right" vertical="center" indent="1"/>
    </xf>
    <xf numFmtId="0" fontId="7" fillId="0" borderId="10" xfId="0" applyFont="1" applyBorder="1" applyAlignment="1" quotePrefix="1">
      <alignment horizontal="left" vertical="center" indent="1"/>
    </xf>
    <xf numFmtId="2" fontId="7" fillId="0" borderId="10" xfId="0" applyNumberFormat="1" applyFont="1" applyBorder="1" applyAlignment="1" quotePrefix="1">
      <alignment horizontal="right" vertical="center" wrapText="1" inden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16" fillId="0" borderId="0" xfId="58" applyFont="1" applyBorder="1">
      <alignment/>
      <protection/>
    </xf>
    <xf numFmtId="0" fontId="7" fillId="0" borderId="0" xfId="0" applyFont="1" applyBorder="1" applyAlignment="1" quotePrefix="1">
      <alignment vertical="top" wrapText="1"/>
    </xf>
    <xf numFmtId="0" fontId="7" fillId="0" borderId="0" xfId="0" applyFont="1" applyBorder="1" applyAlignment="1" quotePrefix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6" fillId="0" borderId="10" xfId="0" applyFont="1" applyFill="1" applyBorder="1" applyAlignment="1" quotePrefix="1">
      <alignment horizontal="center" vertical="center" wrapText="1"/>
    </xf>
    <xf numFmtId="0" fontId="16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right" vertical="center" wrapText="1" indent="1"/>
    </xf>
    <xf numFmtId="0" fontId="7" fillId="0" borderId="12" xfId="0" applyFont="1" applyFill="1" applyBorder="1" applyAlignment="1" quotePrefix="1">
      <alignment horizontal="right" vertical="center" wrapText="1" indent="1"/>
    </xf>
    <xf numFmtId="0" fontId="9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 quotePrefix="1">
      <alignment horizontal="left" vertical="center" wrapText="1"/>
    </xf>
    <xf numFmtId="0" fontId="7" fillId="0" borderId="23" xfId="0" applyFont="1" applyFill="1" applyBorder="1" applyAlignment="1" quotePrefix="1">
      <alignment horizontal="left" vertical="center" wrapText="1"/>
    </xf>
    <xf numFmtId="0" fontId="7" fillId="0" borderId="24" xfId="0" applyFont="1" applyFill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6" fillId="0" borderId="26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EBI CLAUSE 4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1219200</xdr:colOff>
      <xdr:row>9</xdr:row>
      <xdr:rowOff>152400</xdr:rowOff>
    </xdr:to>
    <xdr:pic>
      <xdr:nvPicPr>
        <xdr:cNvPr id="1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0525"/>
          <a:ext cx="1219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3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.66015625" style="3" customWidth="1"/>
    <col min="2" max="2" width="70.83203125" style="3" customWidth="1"/>
    <col min="3" max="3" width="17.16015625" style="3" customWidth="1"/>
    <col min="4" max="5" width="15.83203125" style="3" customWidth="1"/>
    <col min="6" max="6" width="18" style="3" customWidth="1"/>
    <col min="7" max="7" width="12.66015625" style="3" customWidth="1"/>
    <col min="8" max="8" width="17.5" style="3" customWidth="1"/>
    <col min="9" max="16384" width="9.33203125" style="3" customWidth="1"/>
  </cols>
  <sheetData>
    <row r="2" spans="1:6" ht="15">
      <c r="A2" s="75"/>
      <c r="B2" s="76"/>
      <c r="C2" s="76"/>
      <c r="D2" s="76"/>
      <c r="E2" s="76"/>
      <c r="F2" s="77"/>
    </row>
    <row r="3" spans="1:6" ht="21.75" customHeight="1">
      <c r="A3" s="85" t="s">
        <v>74</v>
      </c>
      <c r="B3" s="86"/>
      <c r="C3" s="86"/>
      <c r="D3" s="86"/>
      <c r="E3" s="86"/>
      <c r="F3" s="87"/>
    </row>
    <row r="4" spans="1:6" ht="18" customHeight="1">
      <c r="A4" s="88" t="s">
        <v>75</v>
      </c>
      <c r="B4" s="89"/>
      <c r="C4" s="89"/>
      <c r="D4" s="89"/>
      <c r="E4" s="89"/>
      <c r="F4" s="90"/>
    </row>
    <row r="5" spans="1:6" ht="15.75" customHeight="1">
      <c r="A5" s="62" t="s">
        <v>102</v>
      </c>
      <c r="B5" s="63"/>
      <c r="C5" s="63"/>
      <c r="D5" s="63"/>
      <c r="E5" s="63"/>
      <c r="F5" s="64"/>
    </row>
    <row r="6" spans="1:6" ht="15.75" customHeight="1">
      <c r="A6" s="62" t="s">
        <v>103</v>
      </c>
      <c r="B6" s="63"/>
      <c r="C6" s="63"/>
      <c r="D6" s="63"/>
      <c r="E6" s="63"/>
      <c r="F6" s="64"/>
    </row>
    <row r="7" spans="1:6" ht="15.75" customHeight="1">
      <c r="A7" s="62" t="s">
        <v>104</v>
      </c>
      <c r="B7" s="63"/>
      <c r="C7" s="63"/>
      <c r="D7" s="63"/>
      <c r="E7" s="63"/>
      <c r="F7" s="64"/>
    </row>
    <row r="8" spans="1:6" ht="15.75" customHeight="1">
      <c r="A8" s="62" t="s">
        <v>105</v>
      </c>
      <c r="B8" s="63"/>
      <c r="C8" s="63"/>
      <c r="D8" s="63"/>
      <c r="E8" s="63"/>
      <c r="F8" s="64"/>
    </row>
    <row r="9" spans="1:6" ht="15.75" customHeight="1">
      <c r="A9" s="62" t="s">
        <v>106</v>
      </c>
      <c r="B9" s="63"/>
      <c r="C9" s="63"/>
      <c r="D9" s="63"/>
      <c r="E9" s="63"/>
      <c r="F9" s="64"/>
    </row>
    <row r="10" spans="1:6" ht="15.75" customHeight="1">
      <c r="A10" s="62" t="s">
        <v>107</v>
      </c>
      <c r="B10" s="63"/>
      <c r="C10" s="63"/>
      <c r="D10" s="63"/>
      <c r="E10" s="63"/>
      <c r="F10" s="64"/>
    </row>
    <row r="11" spans="1:6" ht="12.75" customHeight="1">
      <c r="A11" s="94"/>
      <c r="B11" s="95"/>
      <c r="C11" s="95"/>
      <c r="D11" s="95"/>
      <c r="E11" s="95"/>
      <c r="F11" s="96"/>
    </row>
    <row r="12" spans="1:6" ht="18" customHeight="1">
      <c r="A12" s="72" t="s">
        <v>90</v>
      </c>
      <c r="B12" s="73"/>
      <c r="C12" s="73"/>
      <c r="D12" s="73"/>
      <c r="E12" s="73"/>
      <c r="F12" s="74"/>
    </row>
    <row r="13" spans="1:6" ht="18" customHeight="1">
      <c r="A13" s="97" t="s">
        <v>76</v>
      </c>
      <c r="B13" s="97"/>
      <c r="C13" s="97"/>
      <c r="D13" s="97"/>
      <c r="E13" s="97"/>
      <c r="F13" s="97"/>
    </row>
    <row r="14" spans="1:6" ht="18" customHeight="1">
      <c r="A14" s="70" t="s">
        <v>87</v>
      </c>
      <c r="B14" s="70"/>
      <c r="C14" s="70"/>
      <c r="D14" s="70"/>
      <c r="E14" s="70"/>
      <c r="F14" s="70"/>
    </row>
    <row r="15" spans="1:6" ht="18" customHeight="1">
      <c r="A15" s="81" t="s">
        <v>30</v>
      </c>
      <c r="B15" s="82"/>
      <c r="C15" s="91" t="s">
        <v>39</v>
      </c>
      <c r="D15" s="92"/>
      <c r="E15" s="93"/>
      <c r="F15" s="7" t="s">
        <v>40</v>
      </c>
    </row>
    <row r="16" spans="1:6" ht="34.5" customHeight="1">
      <c r="A16" s="83"/>
      <c r="B16" s="84"/>
      <c r="C16" s="1" t="s">
        <v>80</v>
      </c>
      <c r="D16" s="1" t="s">
        <v>64</v>
      </c>
      <c r="E16" s="1" t="s">
        <v>77</v>
      </c>
      <c r="F16" s="2" t="s">
        <v>64</v>
      </c>
    </row>
    <row r="17" spans="1:6" ht="18" customHeight="1">
      <c r="A17" s="78">
        <v>1</v>
      </c>
      <c r="B17" s="71" t="s">
        <v>27</v>
      </c>
      <c r="C17" s="71"/>
      <c r="D17" s="71"/>
      <c r="E17" s="71"/>
      <c r="F17" s="71"/>
    </row>
    <row r="18" spans="1:9" ht="30" customHeight="1">
      <c r="A18" s="79"/>
      <c r="B18" s="12" t="s">
        <v>32</v>
      </c>
      <c r="C18" s="13">
        <v>214.33</v>
      </c>
      <c r="D18" s="13">
        <v>393.0799999999999</v>
      </c>
      <c r="E18" s="13">
        <v>845.69</v>
      </c>
      <c r="F18" s="13">
        <v>4309.7</v>
      </c>
      <c r="G18" s="5"/>
      <c r="H18" s="4"/>
      <c r="I18" s="4"/>
    </row>
    <row r="19" spans="1:9" ht="18" customHeight="1">
      <c r="A19" s="79"/>
      <c r="B19" s="12" t="s">
        <v>1</v>
      </c>
      <c r="C19" s="13">
        <v>0.27</v>
      </c>
      <c r="D19" s="13">
        <v>5.909999999999997</v>
      </c>
      <c r="E19" s="13">
        <v>13.88</v>
      </c>
      <c r="F19" s="13">
        <v>40.26</v>
      </c>
      <c r="G19" s="6"/>
      <c r="H19" s="4"/>
      <c r="I19" s="4"/>
    </row>
    <row r="20" spans="1:9" ht="18" customHeight="1">
      <c r="A20" s="80"/>
      <c r="B20" s="14" t="s">
        <v>0</v>
      </c>
      <c r="C20" s="15">
        <f>C18+C19</f>
        <v>214.60000000000002</v>
      </c>
      <c r="D20" s="15">
        <f>D18+D19</f>
        <v>398.9899999999999</v>
      </c>
      <c r="E20" s="16">
        <f>E18+E19</f>
        <v>859.57</v>
      </c>
      <c r="F20" s="15">
        <f>F18+F19</f>
        <v>4349.96</v>
      </c>
      <c r="G20" s="6"/>
      <c r="H20" s="4"/>
      <c r="I20" s="4"/>
    </row>
    <row r="21" spans="1:9" ht="18" customHeight="1">
      <c r="A21" s="78">
        <v>2</v>
      </c>
      <c r="B21" s="69" t="s">
        <v>26</v>
      </c>
      <c r="C21" s="69"/>
      <c r="D21" s="69"/>
      <c r="E21" s="69"/>
      <c r="F21" s="69"/>
      <c r="G21" s="6"/>
      <c r="H21" s="4"/>
      <c r="I21" s="4"/>
    </row>
    <row r="22" spans="1:9" ht="18" customHeight="1">
      <c r="A22" s="79"/>
      <c r="B22" s="17" t="s">
        <v>2</v>
      </c>
      <c r="C22" s="13">
        <v>227.99</v>
      </c>
      <c r="D22" s="13">
        <v>186.50999999999976</v>
      </c>
      <c r="E22" s="13">
        <v>761.8</v>
      </c>
      <c r="F22" s="18">
        <v>3424.56</v>
      </c>
      <c r="G22" s="6"/>
      <c r="H22" s="4"/>
      <c r="I22" s="4"/>
    </row>
    <row r="23" spans="1:9" ht="18" customHeight="1">
      <c r="A23" s="79"/>
      <c r="B23" s="17" t="s">
        <v>3</v>
      </c>
      <c r="C23" s="13">
        <v>0</v>
      </c>
      <c r="D23" s="13">
        <v>0</v>
      </c>
      <c r="E23" s="13">
        <v>0</v>
      </c>
      <c r="F23" s="13">
        <v>0</v>
      </c>
      <c r="G23" s="6"/>
      <c r="H23" s="4"/>
      <c r="I23" s="4"/>
    </row>
    <row r="24" spans="1:9" ht="30" customHeight="1">
      <c r="A24" s="79"/>
      <c r="B24" s="17" t="s">
        <v>42</v>
      </c>
      <c r="C24" s="19" t="s">
        <v>92</v>
      </c>
      <c r="D24" s="13">
        <v>94.89000000000001</v>
      </c>
      <c r="E24" s="20" t="s">
        <v>78</v>
      </c>
      <c r="F24" s="19" t="s">
        <v>65</v>
      </c>
      <c r="G24" s="6"/>
      <c r="H24" s="4"/>
      <c r="I24" s="4"/>
    </row>
    <row r="25" spans="1:9" ht="18" customHeight="1">
      <c r="A25" s="79"/>
      <c r="B25" s="17" t="s">
        <v>4</v>
      </c>
      <c r="C25" s="13">
        <v>60.1</v>
      </c>
      <c r="D25" s="13">
        <v>66.44</v>
      </c>
      <c r="E25" s="13">
        <v>56.37</v>
      </c>
      <c r="F25" s="13">
        <v>255.42</v>
      </c>
      <c r="G25" s="10"/>
      <c r="H25" s="10"/>
      <c r="I25" s="4"/>
    </row>
    <row r="26" spans="1:9" ht="18" customHeight="1">
      <c r="A26" s="79"/>
      <c r="B26" s="17" t="s">
        <v>5</v>
      </c>
      <c r="C26" s="13">
        <v>7.82</v>
      </c>
      <c r="D26" s="13">
        <v>4.319999999999997</v>
      </c>
      <c r="E26" s="13">
        <v>9.21</v>
      </c>
      <c r="F26" s="13">
        <v>32.23</v>
      </c>
      <c r="G26" s="11"/>
      <c r="H26" s="10"/>
      <c r="I26" s="4"/>
    </row>
    <row r="27" spans="1:9" ht="49.5" customHeight="1">
      <c r="A27" s="79"/>
      <c r="B27" s="17" t="s">
        <v>31</v>
      </c>
      <c r="C27" s="13">
        <v>58.71</v>
      </c>
      <c r="D27" s="13">
        <v>38.89999999999998</v>
      </c>
      <c r="E27" s="13">
        <v>81.07</v>
      </c>
      <c r="F27" s="13">
        <v>537.5</v>
      </c>
      <c r="G27" s="10"/>
      <c r="H27" s="10"/>
      <c r="I27" s="4"/>
    </row>
    <row r="28" spans="1:9" ht="18" customHeight="1">
      <c r="A28" s="80"/>
      <c r="B28" s="17" t="s">
        <v>6</v>
      </c>
      <c r="C28" s="19">
        <f>C22+C23+C25+C26+C27+C24</f>
        <v>212.70000000000002</v>
      </c>
      <c r="D28" s="19">
        <f>D22+D23+D25+D26+D27+D24</f>
        <v>391.0599999999997</v>
      </c>
      <c r="E28" s="19">
        <f>E22+E23+E25+E26+E27+E24</f>
        <v>816.5300000000001</v>
      </c>
      <c r="F28" s="19">
        <f>F22+F23+F25+F26+F27+F24</f>
        <v>4076.86</v>
      </c>
      <c r="G28" s="6"/>
      <c r="H28" s="4"/>
      <c r="I28" s="4"/>
    </row>
    <row r="29" spans="1:9" ht="30" customHeight="1">
      <c r="A29" s="7">
        <v>3</v>
      </c>
      <c r="B29" s="17" t="s">
        <v>7</v>
      </c>
      <c r="C29" s="19">
        <f>C20-C28</f>
        <v>1.9000000000000057</v>
      </c>
      <c r="D29" s="19">
        <v>7.93</v>
      </c>
      <c r="E29" s="21">
        <f>E20-E28</f>
        <v>43.039999999999964</v>
      </c>
      <c r="F29" s="19">
        <f>F20-F28</f>
        <v>273.0999999999999</v>
      </c>
      <c r="G29" s="4"/>
      <c r="H29" s="4"/>
      <c r="I29" s="4"/>
    </row>
    <row r="30" spans="1:9" ht="18" customHeight="1">
      <c r="A30" s="7">
        <v>4</v>
      </c>
      <c r="B30" s="17" t="s">
        <v>8</v>
      </c>
      <c r="C30" s="13">
        <v>0</v>
      </c>
      <c r="D30" s="13">
        <v>0</v>
      </c>
      <c r="E30" s="13">
        <v>0</v>
      </c>
      <c r="F30" s="13">
        <v>0</v>
      </c>
      <c r="G30" s="6"/>
      <c r="H30" s="4"/>
      <c r="I30" s="4"/>
    </row>
    <row r="31" spans="1:9" ht="31.5">
      <c r="A31" s="7">
        <v>5</v>
      </c>
      <c r="B31" s="17" t="s">
        <v>17</v>
      </c>
      <c r="C31" s="19">
        <f>C29+C30</f>
        <v>1.9000000000000057</v>
      </c>
      <c r="D31" s="19">
        <f>D29+D30</f>
        <v>7.93</v>
      </c>
      <c r="E31" s="21">
        <f>E29+E30</f>
        <v>43.039999999999964</v>
      </c>
      <c r="F31" s="19">
        <f>F29+F30</f>
        <v>273.0999999999999</v>
      </c>
      <c r="G31" s="6"/>
      <c r="H31" s="4"/>
      <c r="I31" s="4"/>
    </row>
    <row r="32" spans="1:9" ht="18" customHeight="1">
      <c r="A32" s="7">
        <v>6</v>
      </c>
      <c r="B32" s="17" t="s">
        <v>9</v>
      </c>
      <c r="C32" s="13">
        <v>44.13</v>
      </c>
      <c r="D32" s="13">
        <v>42.27</v>
      </c>
      <c r="E32" s="13">
        <v>44.77</v>
      </c>
      <c r="F32" s="13">
        <v>164.01</v>
      </c>
      <c r="G32" s="6"/>
      <c r="H32" s="4"/>
      <c r="I32" s="4"/>
    </row>
    <row r="33" spans="1:9" ht="34.5" customHeight="1">
      <c r="A33" s="7">
        <v>7</v>
      </c>
      <c r="B33" s="17" t="s">
        <v>13</v>
      </c>
      <c r="C33" s="19" t="s">
        <v>94</v>
      </c>
      <c r="D33" s="19" t="s">
        <v>66</v>
      </c>
      <c r="E33" s="19" t="s">
        <v>79</v>
      </c>
      <c r="F33" s="19">
        <f>F31-F32</f>
        <v>109.08999999999992</v>
      </c>
      <c r="G33" s="6"/>
      <c r="H33" s="4"/>
      <c r="I33" s="4"/>
    </row>
    <row r="34" spans="1:9" ht="18" customHeight="1">
      <c r="A34" s="7">
        <v>8</v>
      </c>
      <c r="B34" s="17" t="s">
        <v>10</v>
      </c>
      <c r="C34" s="13">
        <v>0</v>
      </c>
      <c r="D34" s="13">
        <v>0.76</v>
      </c>
      <c r="E34" s="13">
        <v>0</v>
      </c>
      <c r="F34" s="13">
        <v>27.15</v>
      </c>
      <c r="G34" s="6"/>
      <c r="H34" s="4"/>
      <c r="I34" s="4"/>
    </row>
    <row r="35" spans="1:9" ht="31.5">
      <c r="A35" s="7">
        <v>9</v>
      </c>
      <c r="B35" s="17" t="s">
        <v>29</v>
      </c>
      <c r="C35" s="19" t="s">
        <v>94</v>
      </c>
      <c r="D35" s="19" t="s">
        <v>67</v>
      </c>
      <c r="E35" s="19" t="s">
        <v>79</v>
      </c>
      <c r="F35" s="19">
        <f>F33-F34</f>
        <v>81.93999999999991</v>
      </c>
      <c r="G35" s="6"/>
      <c r="H35" s="4"/>
      <c r="I35" s="4"/>
    </row>
    <row r="36" spans="1:9" ht="18" customHeight="1">
      <c r="A36" s="7">
        <v>10</v>
      </c>
      <c r="B36" s="17" t="s">
        <v>11</v>
      </c>
      <c r="C36" s="13">
        <v>0</v>
      </c>
      <c r="D36" s="13">
        <v>27.33</v>
      </c>
      <c r="E36" s="13">
        <v>0</v>
      </c>
      <c r="F36" s="13">
        <v>27.33</v>
      </c>
      <c r="G36" s="6"/>
      <c r="H36" s="4"/>
      <c r="I36" s="4"/>
    </row>
    <row r="37" spans="1:9" ht="31.5">
      <c r="A37" s="7">
        <v>11</v>
      </c>
      <c r="B37" s="17" t="s">
        <v>28</v>
      </c>
      <c r="C37" s="19" t="s">
        <v>94</v>
      </c>
      <c r="D37" s="19" t="s">
        <v>68</v>
      </c>
      <c r="E37" s="19" t="s">
        <v>79</v>
      </c>
      <c r="F37" s="19">
        <f>F35-F36</f>
        <v>54.609999999999914</v>
      </c>
      <c r="G37" s="6"/>
      <c r="H37" s="4"/>
      <c r="I37" s="4"/>
    </row>
    <row r="38" spans="1:9" ht="18" customHeight="1">
      <c r="A38" s="7">
        <v>12</v>
      </c>
      <c r="B38" s="22" t="s">
        <v>93</v>
      </c>
      <c r="C38" s="13">
        <v>0</v>
      </c>
      <c r="D38" s="13">
        <v>0.96</v>
      </c>
      <c r="E38" s="13">
        <v>0</v>
      </c>
      <c r="F38" s="13">
        <v>0.96</v>
      </c>
      <c r="G38" s="6"/>
      <c r="H38" s="4"/>
      <c r="I38" s="4"/>
    </row>
    <row r="39" spans="1:9" ht="18" customHeight="1">
      <c r="A39" s="7">
        <v>13</v>
      </c>
      <c r="B39" s="17" t="s">
        <v>14</v>
      </c>
      <c r="C39" s="19" t="s">
        <v>94</v>
      </c>
      <c r="D39" s="19" t="s">
        <v>69</v>
      </c>
      <c r="E39" s="19" t="s">
        <v>79</v>
      </c>
      <c r="F39" s="19">
        <f>F37-F38</f>
        <v>53.64999999999991</v>
      </c>
      <c r="G39" s="6"/>
      <c r="H39" s="4"/>
      <c r="I39" s="4"/>
    </row>
    <row r="40" spans="1:9" ht="18" customHeight="1">
      <c r="A40" s="7">
        <v>14</v>
      </c>
      <c r="B40" s="17" t="s">
        <v>15</v>
      </c>
      <c r="C40" s="13">
        <v>0</v>
      </c>
      <c r="D40" s="13">
        <v>0</v>
      </c>
      <c r="E40" s="13">
        <v>0</v>
      </c>
      <c r="F40" s="13">
        <v>0</v>
      </c>
      <c r="G40" s="6"/>
      <c r="H40" s="4"/>
      <c r="I40" s="4"/>
    </row>
    <row r="41" spans="1:9" ht="18" customHeight="1">
      <c r="A41" s="7">
        <v>15</v>
      </c>
      <c r="B41" s="17" t="s">
        <v>16</v>
      </c>
      <c r="C41" s="13">
        <v>0</v>
      </c>
      <c r="D41" s="13">
        <v>0</v>
      </c>
      <c r="E41" s="13">
        <v>0</v>
      </c>
      <c r="F41" s="13">
        <v>0</v>
      </c>
      <c r="G41" s="6"/>
      <c r="H41" s="4"/>
      <c r="I41" s="4"/>
    </row>
    <row r="42" spans="1:9" ht="30" customHeight="1">
      <c r="A42" s="7">
        <v>16</v>
      </c>
      <c r="B42" s="17" t="s">
        <v>41</v>
      </c>
      <c r="C42" s="19" t="s">
        <v>94</v>
      </c>
      <c r="D42" s="19" t="s">
        <v>69</v>
      </c>
      <c r="E42" s="19" t="s">
        <v>79</v>
      </c>
      <c r="F42" s="19">
        <f>F39-F40-F41</f>
        <v>53.64999999999991</v>
      </c>
      <c r="G42" s="6"/>
      <c r="H42" s="4"/>
      <c r="I42" s="4"/>
    </row>
    <row r="43" spans="1:9" ht="31.5">
      <c r="A43" s="7">
        <v>17</v>
      </c>
      <c r="B43" s="17" t="s">
        <v>52</v>
      </c>
      <c r="C43" s="13">
        <v>430.02</v>
      </c>
      <c r="D43" s="13">
        <v>430.02</v>
      </c>
      <c r="E43" s="13">
        <v>430.02</v>
      </c>
      <c r="F43" s="13">
        <v>430.02</v>
      </c>
      <c r="G43" s="6"/>
      <c r="H43" s="4"/>
      <c r="I43" s="4"/>
    </row>
    <row r="44" spans="1:9" ht="31.5">
      <c r="A44" s="23">
        <v>18</v>
      </c>
      <c r="B44" s="17" t="s">
        <v>12</v>
      </c>
      <c r="C44" s="17"/>
      <c r="D44" s="24"/>
      <c r="E44" s="25"/>
      <c r="F44" s="25">
        <v>311.59</v>
      </c>
      <c r="G44" s="9"/>
      <c r="H44" s="4"/>
      <c r="I44" s="4"/>
    </row>
    <row r="45" spans="1:9" ht="39.75" customHeight="1">
      <c r="A45" s="7" t="s">
        <v>48</v>
      </c>
      <c r="B45" s="17" t="s">
        <v>60</v>
      </c>
      <c r="C45" s="26">
        <v>0</v>
      </c>
      <c r="D45" s="26">
        <v>0</v>
      </c>
      <c r="E45" s="26">
        <v>0</v>
      </c>
      <c r="F45" s="26">
        <f>F37*10/F43</f>
        <v>1.2699409329798594</v>
      </c>
      <c r="G45" s="9"/>
      <c r="H45" s="4"/>
      <c r="I45" s="4"/>
    </row>
    <row r="46" spans="1:9" ht="39.75" customHeight="1">
      <c r="A46" s="7" t="s">
        <v>49</v>
      </c>
      <c r="B46" s="17" t="s">
        <v>53</v>
      </c>
      <c r="C46" s="26">
        <v>0</v>
      </c>
      <c r="D46" s="26">
        <v>0</v>
      </c>
      <c r="E46" s="26">
        <v>0</v>
      </c>
      <c r="F46" s="26">
        <f>F42*10/F43</f>
        <v>1.2476163899353498</v>
      </c>
      <c r="G46" s="9"/>
      <c r="H46" s="4"/>
      <c r="I46" s="4"/>
    </row>
    <row r="47" spans="1:6" ht="13.5" customHeight="1">
      <c r="A47" s="110"/>
      <c r="B47" s="110"/>
      <c r="C47" s="110"/>
      <c r="D47" s="110"/>
      <c r="E47" s="110"/>
      <c r="F47" s="110"/>
    </row>
    <row r="48" spans="1:6" ht="16.5" customHeight="1">
      <c r="A48" s="111" t="s">
        <v>91</v>
      </c>
      <c r="B48" s="111"/>
      <c r="C48" s="111"/>
      <c r="D48" s="111"/>
      <c r="E48" s="111"/>
      <c r="F48" s="111"/>
    </row>
    <row r="49" spans="1:6" ht="16.5" customHeight="1">
      <c r="A49" s="27" t="s">
        <v>22</v>
      </c>
      <c r="B49" s="28" t="s">
        <v>23</v>
      </c>
      <c r="C49" s="28"/>
      <c r="D49" s="28"/>
      <c r="E49" s="28"/>
      <c r="F49" s="28"/>
    </row>
    <row r="50" spans="1:6" ht="16.5" customHeight="1">
      <c r="A50" s="114">
        <v>1</v>
      </c>
      <c r="B50" s="29" t="s">
        <v>18</v>
      </c>
      <c r="C50" s="29"/>
      <c r="D50" s="29"/>
      <c r="E50" s="30"/>
      <c r="F50" s="30"/>
    </row>
    <row r="51" spans="1:6" ht="16.5" customHeight="1">
      <c r="A51" s="115"/>
      <c r="B51" s="31" t="s">
        <v>54</v>
      </c>
      <c r="C51" s="31">
        <v>2662602</v>
      </c>
      <c r="D51" s="32">
        <v>2662578</v>
      </c>
      <c r="E51" s="32">
        <v>2692778</v>
      </c>
      <c r="F51" s="32">
        <v>2662578</v>
      </c>
    </row>
    <row r="52" spans="1:6" ht="16.5" customHeight="1">
      <c r="A52" s="116"/>
      <c r="B52" s="29" t="s">
        <v>55</v>
      </c>
      <c r="C52" s="29">
        <v>61.92</v>
      </c>
      <c r="D52" s="33">
        <v>61.92</v>
      </c>
      <c r="E52" s="33">
        <v>62.62</v>
      </c>
      <c r="F52" s="33">
        <v>61.92</v>
      </c>
    </row>
    <row r="53" spans="1:6" ht="16.5" customHeight="1">
      <c r="A53" s="114">
        <v>2</v>
      </c>
      <c r="B53" s="34" t="s">
        <v>19</v>
      </c>
      <c r="C53" s="34"/>
      <c r="D53" s="35"/>
      <c r="E53" s="36"/>
      <c r="F53" s="36"/>
    </row>
    <row r="54" spans="1:6" ht="16.5" customHeight="1">
      <c r="A54" s="115"/>
      <c r="B54" s="34" t="s">
        <v>20</v>
      </c>
      <c r="C54" s="34"/>
      <c r="D54" s="35"/>
      <c r="E54" s="36"/>
      <c r="F54" s="36"/>
    </row>
    <row r="55" spans="1:6" ht="16.5" customHeight="1">
      <c r="A55" s="115"/>
      <c r="B55" s="37" t="s">
        <v>56</v>
      </c>
      <c r="C55" s="33" t="s">
        <v>33</v>
      </c>
      <c r="D55" s="33" t="s">
        <v>33</v>
      </c>
      <c r="E55" s="33" t="s">
        <v>33</v>
      </c>
      <c r="F55" s="33" t="s">
        <v>33</v>
      </c>
    </row>
    <row r="56" spans="1:6" ht="16.5" customHeight="1">
      <c r="A56" s="122"/>
      <c r="B56" s="38" t="s">
        <v>57</v>
      </c>
      <c r="C56" s="65"/>
      <c r="D56" s="65"/>
      <c r="E56" s="112"/>
      <c r="F56" s="112"/>
    </row>
    <row r="57" spans="1:6" ht="16.5" customHeight="1">
      <c r="A57" s="122"/>
      <c r="B57" s="39" t="s">
        <v>58</v>
      </c>
      <c r="C57" s="66"/>
      <c r="D57" s="66"/>
      <c r="E57" s="113"/>
      <c r="F57" s="113"/>
    </row>
    <row r="58" spans="1:6" ht="16.5" customHeight="1">
      <c r="A58" s="122"/>
      <c r="B58" s="38" t="s">
        <v>59</v>
      </c>
      <c r="C58" s="65"/>
      <c r="D58" s="65"/>
      <c r="E58" s="112"/>
      <c r="F58" s="112"/>
    </row>
    <row r="59" spans="1:6" ht="16.5" customHeight="1">
      <c r="A59" s="122"/>
      <c r="B59" s="40" t="s">
        <v>61</v>
      </c>
      <c r="C59" s="66"/>
      <c r="D59" s="66"/>
      <c r="E59" s="113"/>
      <c r="F59" s="113"/>
    </row>
    <row r="60" spans="1:6" ht="16.5" customHeight="1">
      <c r="A60" s="115"/>
      <c r="B60" s="31" t="s">
        <v>21</v>
      </c>
      <c r="C60" s="31"/>
      <c r="D60" s="41"/>
      <c r="E60" s="30"/>
      <c r="F60" s="30"/>
    </row>
    <row r="61" spans="1:6" ht="16.5" customHeight="1">
      <c r="A61" s="115"/>
      <c r="B61" s="37" t="s">
        <v>56</v>
      </c>
      <c r="C61" s="37">
        <v>1637598</v>
      </c>
      <c r="D61" s="33">
        <v>1637622</v>
      </c>
      <c r="E61" s="33">
        <v>1607422</v>
      </c>
      <c r="F61" s="33">
        <v>1637622</v>
      </c>
    </row>
    <row r="62" spans="1:6" ht="16.5" customHeight="1">
      <c r="A62" s="115"/>
      <c r="B62" s="38" t="s">
        <v>57</v>
      </c>
      <c r="C62" s="67">
        <v>100</v>
      </c>
      <c r="D62" s="67">
        <v>100</v>
      </c>
      <c r="E62" s="67">
        <v>100</v>
      </c>
      <c r="F62" s="67">
        <v>100</v>
      </c>
    </row>
    <row r="63" spans="1:6" ht="16.5" customHeight="1">
      <c r="A63" s="115"/>
      <c r="B63" s="39" t="s">
        <v>58</v>
      </c>
      <c r="C63" s="68"/>
      <c r="D63" s="68"/>
      <c r="E63" s="68"/>
      <c r="F63" s="68"/>
    </row>
    <row r="64" spans="1:6" ht="16.5" customHeight="1">
      <c r="A64" s="115"/>
      <c r="B64" s="38" t="s">
        <v>59</v>
      </c>
      <c r="C64" s="67">
        <v>38.08</v>
      </c>
      <c r="D64" s="67">
        <v>38.08</v>
      </c>
      <c r="E64" s="67">
        <v>37.38</v>
      </c>
      <c r="F64" s="67">
        <v>38.08</v>
      </c>
    </row>
    <row r="65" spans="1:6" ht="16.5" customHeight="1">
      <c r="A65" s="115"/>
      <c r="B65" s="40" t="s">
        <v>62</v>
      </c>
      <c r="C65" s="68"/>
      <c r="D65" s="68"/>
      <c r="E65" s="68"/>
      <c r="F65" s="68"/>
    </row>
    <row r="66" spans="1:6" ht="15" customHeight="1">
      <c r="A66" s="98"/>
      <c r="B66" s="99"/>
      <c r="C66" s="99"/>
      <c r="D66" s="99"/>
      <c r="E66" s="99"/>
      <c r="F66" s="100"/>
    </row>
    <row r="67" spans="1:6" ht="47.25">
      <c r="A67" s="42"/>
      <c r="B67" s="43" t="s">
        <v>30</v>
      </c>
      <c r="C67" s="7" t="s">
        <v>86</v>
      </c>
      <c r="D67" s="101"/>
      <c r="E67" s="101"/>
      <c r="F67" s="102"/>
    </row>
    <row r="68" spans="1:6" ht="16.5" customHeight="1">
      <c r="A68" s="107" t="s">
        <v>24</v>
      </c>
      <c r="B68" s="120" t="s">
        <v>43</v>
      </c>
      <c r="C68" s="121"/>
      <c r="D68" s="103"/>
      <c r="E68" s="103"/>
      <c r="F68" s="104"/>
    </row>
    <row r="69" spans="1:6" ht="16.5" customHeight="1">
      <c r="A69" s="108"/>
      <c r="B69" s="44" t="s">
        <v>44</v>
      </c>
      <c r="C69" s="45" t="s">
        <v>81</v>
      </c>
      <c r="D69" s="103"/>
      <c r="E69" s="103"/>
      <c r="F69" s="104"/>
    </row>
    <row r="70" spans="1:6" ht="16.5" customHeight="1">
      <c r="A70" s="108"/>
      <c r="B70" s="46" t="s">
        <v>45</v>
      </c>
      <c r="C70" s="47">
        <v>5</v>
      </c>
      <c r="D70" s="103"/>
      <c r="E70" s="103"/>
      <c r="F70" s="104"/>
    </row>
    <row r="71" spans="1:6" ht="16.5" customHeight="1">
      <c r="A71" s="108"/>
      <c r="B71" s="46" t="s">
        <v>82</v>
      </c>
      <c r="C71" s="47">
        <v>5</v>
      </c>
      <c r="D71" s="103"/>
      <c r="E71" s="103"/>
      <c r="F71" s="104"/>
    </row>
    <row r="72" spans="1:6" ht="16.5" customHeight="1">
      <c r="A72" s="109"/>
      <c r="B72" s="48" t="s">
        <v>46</v>
      </c>
      <c r="C72" s="47" t="s">
        <v>81</v>
      </c>
      <c r="D72" s="105"/>
      <c r="E72" s="105"/>
      <c r="F72" s="106"/>
    </row>
    <row r="73" spans="1:6" ht="16.5" customHeight="1">
      <c r="A73" s="117" t="s">
        <v>83</v>
      </c>
      <c r="B73" s="118"/>
      <c r="C73" s="118"/>
      <c r="D73" s="118"/>
      <c r="E73" s="118"/>
      <c r="F73" s="119"/>
    </row>
    <row r="74" spans="1:6" ht="16.5" customHeight="1">
      <c r="A74" s="91"/>
      <c r="B74" s="93"/>
      <c r="C74" s="91" t="s">
        <v>39</v>
      </c>
      <c r="D74" s="92"/>
      <c r="E74" s="93"/>
      <c r="F74" s="7" t="s">
        <v>40</v>
      </c>
    </row>
    <row r="75" spans="1:6" ht="31.5">
      <c r="A75" s="91" t="s">
        <v>30</v>
      </c>
      <c r="B75" s="82"/>
      <c r="C75" s="1" t="s">
        <v>80</v>
      </c>
      <c r="D75" s="1" t="s">
        <v>64</v>
      </c>
      <c r="E75" s="1" t="s">
        <v>77</v>
      </c>
      <c r="F75" s="2" t="s">
        <v>64</v>
      </c>
    </row>
    <row r="76" spans="1:6" ht="16.5" customHeight="1">
      <c r="A76" s="126">
        <v>1</v>
      </c>
      <c r="B76" s="129" t="s">
        <v>34</v>
      </c>
      <c r="C76" s="130"/>
      <c r="D76" s="130"/>
      <c r="E76" s="130"/>
      <c r="F76" s="131"/>
    </row>
    <row r="77" spans="1:6" ht="16.5" customHeight="1">
      <c r="A77" s="127"/>
      <c r="B77" s="49" t="s">
        <v>35</v>
      </c>
      <c r="C77" s="50">
        <v>214.33</v>
      </c>
      <c r="D77" s="51">
        <f>393.08-20</f>
        <v>373.08</v>
      </c>
      <c r="E77" s="50">
        <v>845.69</v>
      </c>
      <c r="F77" s="25">
        <v>4289.7</v>
      </c>
    </row>
    <row r="78" spans="1:6" ht="16.5" customHeight="1">
      <c r="A78" s="127"/>
      <c r="B78" s="52" t="s">
        <v>36</v>
      </c>
      <c r="C78" s="25" t="s">
        <v>84</v>
      </c>
      <c r="D78" s="25">
        <v>20</v>
      </c>
      <c r="E78" s="25" t="s">
        <v>84</v>
      </c>
      <c r="F78" s="53">
        <v>20</v>
      </c>
    </row>
    <row r="79" spans="1:6" ht="16.5" customHeight="1">
      <c r="A79" s="128"/>
      <c r="B79" s="54" t="s">
        <v>47</v>
      </c>
      <c r="C79" s="26">
        <f>SUM(C77:C78)</f>
        <v>214.33</v>
      </c>
      <c r="D79" s="25">
        <f>SUM(D77:D78)</f>
        <v>393.08</v>
      </c>
      <c r="E79" s="26">
        <f>SUM(E77:E78)</f>
        <v>845.69</v>
      </c>
      <c r="F79" s="25">
        <f>SUM(F77:F78)</f>
        <v>4309.7</v>
      </c>
    </row>
    <row r="80" spans="1:6" ht="16.5" customHeight="1">
      <c r="A80" s="126">
        <v>2</v>
      </c>
      <c r="B80" s="129" t="s">
        <v>50</v>
      </c>
      <c r="C80" s="130"/>
      <c r="D80" s="130"/>
      <c r="E80" s="130"/>
      <c r="F80" s="131"/>
    </row>
    <row r="81" spans="1:6" ht="16.5" customHeight="1">
      <c r="A81" s="127"/>
      <c r="B81" s="49" t="s">
        <v>35</v>
      </c>
      <c r="C81" s="51">
        <v>1.9</v>
      </c>
      <c r="D81" s="51" t="s">
        <v>70</v>
      </c>
      <c r="E81" s="50">
        <v>43.04</v>
      </c>
      <c r="F81" s="25">
        <f>273.1-16.72</f>
        <v>256.38</v>
      </c>
    </row>
    <row r="82" spans="1:6" ht="16.5" customHeight="1">
      <c r="A82" s="127"/>
      <c r="B82" s="49" t="s">
        <v>37</v>
      </c>
      <c r="C82" s="25" t="s">
        <v>84</v>
      </c>
      <c r="D82" s="25">
        <v>16.72</v>
      </c>
      <c r="E82" s="25" t="s">
        <v>84</v>
      </c>
      <c r="F82" s="25">
        <v>16.72</v>
      </c>
    </row>
    <row r="83" spans="1:6" ht="16.5" customHeight="1">
      <c r="A83" s="128"/>
      <c r="B83" s="54" t="s">
        <v>47</v>
      </c>
      <c r="C83" s="25">
        <f>SUM(C81:C82)</f>
        <v>1.9</v>
      </c>
      <c r="D83" s="25">
        <f>D81+D82</f>
        <v>7.93</v>
      </c>
      <c r="E83" s="25">
        <f>SUM(E81:E82)</f>
        <v>43.04</v>
      </c>
      <c r="F83" s="25">
        <f>SUM(F81:F82)</f>
        <v>273.1</v>
      </c>
    </row>
    <row r="84" spans="1:6" ht="16.5" customHeight="1">
      <c r="A84" s="126">
        <v>3</v>
      </c>
      <c r="B84" s="129" t="s">
        <v>63</v>
      </c>
      <c r="C84" s="130"/>
      <c r="D84" s="130"/>
      <c r="E84" s="130"/>
      <c r="F84" s="131"/>
    </row>
    <row r="85" spans="1:6" ht="16.5" customHeight="1">
      <c r="A85" s="127"/>
      <c r="B85" s="49" t="s">
        <v>35</v>
      </c>
      <c r="C85" s="25" t="s">
        <v>94</v>
      </c>
      <c r="D85" s="51" t="s">
        <v>72</v>
      </c>
      <c r="E85" s="25" t="s">
        <v>79</v>
      </c>
      <c r="F85" s="25">
        <f>81.94-16.72</f>
        <v>65.22</v>
      </c>
    </row>
    <row r="86" spans="1:6" ht="16.5" customHeight="1">
      <c r="A86" s="127"/>
      <c r="B86" s="49" t="s">
        <v>37</v>
      </c>
      <c r="C86" s="25" t="s">
        <v>84</v>
      </c>
      <c r="D86" s="25">
        <v>16.72</v>
      </c>
      <c r="E86" s="25" t="s">
        <v>84</v>
      </c>
      <c r="F86" s="25">
        <v>16.72</v>
      </c>
    </row>
    <row r="87" spans="1:6" ht="16.5" customHeight="1">
      <c r="A87" s="128"/>
      <c r="B87" s="54" t="s">
        <v>47</v>
      </c>
      <c r="C87" s="25" t="str">
        <f>C85</f>
        <v>(42.23)</v>
      </c>
      <c r="D87" s="25" t="s">
        <v>67</v>
      </c>
      <c r="E87" s="25" t="s">
        <v>79</v>
      </c>
      <c r="F87" s="25">
        <f>SUM(F85:F86)</f>
        <v>81.94</v>
      </c>
    </row>
    <row r="88" spans="1:6" ht="16.5" customHeight="1">
      <c r="A88" s="126">
        <v>4</v>
      </c>
      <c r="B88" s="129" t="s">
        <v>51</v>
      </c>
      <c r="C88" s="132"/>
      <c r="D88" s="132"/>
      <c r="E88" s="132"/>
      <c r="F88" s="133"/>
    </row>
    <row r="89" spans="1:6" ht="16.5" customHeight="1">
      <c r="A89" s="127"/>
      <c r="B89" s="49" t="s">
        <v>35</v>
      </c>
      <c r="C89" s="25" t="s">
        <v>94</v>
      </c>
      <c r="D89" s="51" t="s">
        <v>73</v>
      </c>
      <c r="E89" s="25" t="s">
        <v>79</v>
      </c>
      <c r="F89" s="25">
        <v>42.5</v>
      </c>
    </row>
    <row r="90" spans="1:6" ht="16.5" customHeight="1">
      <c r="A90" s="127"/>
      <c r="B90" s="49" t="s">
        <v>37</v>
      </c>
      <c r="C90" s="25" t="s">
        <v>84</v>
      </c>
      <c r="D90" s="25">
        <v>11.15</v>
      </c>
      <c r="E90" s="25" t="s">
        <v>84</v>
      </c>
      <c r="F90" s="25">
        <v>11.15</v>
      </c>
    </row>
    <row r="91" spans="1:6" ht="16.5" customHeight="1">
      <c r="A91" s="127"/>
      <c r="B91" s="54" t="s">
        <v>47</v>
      </c>
      <c r="C91" s="25" t="str">
        <f>C89</f>
        <v>(42.23)</v>
      </c>
      <c r="D91" s="25" t="s">
        <v>69</v>
      </c>
      <c r="E91" s="25" t="s">
        <v>79</v>
      </c>
      <c r="F91" s="25">
        <f>SUM(F89:F90)</f>
        <v>53.65</v>
      </c>
    </row>
    <row r="92" spans="1:6" ht="16.5" customHeight="1">
      <c r="A92" s="126">
        <v>5</v>
      </c>
      <c r="B92" s="135" t="s">
        <v>38</v>
      </c>
      <c r="C92" s="135"/>
      <c r="D92" s="135"/>
      <c r="E92" s="135"/>
      <c r="F92" s="135"/>
    </row>
    <row r="93" spans="1:6" ht="34.5" customHeight="1">
      <c r="A93" s="127"/>
      <c r="B93" s="139" t="s">
        <v>88</v>
      </c>
      <c r="C93" s="139"/>
      <c r="D93" s="139"/>
      <c r="E93" s="139"/>
      <c r="F93" s="139"/>
    </row>
    <row r="94" spans="1:6" ht="16.5" customHeight="1">
      <c r="A94" s="136" t="s">
        <v>25</v>
      </c>
      <c r="B94" s="137"/>
      <c r="C94" s="137"/>
      <c r="D94" s="137"/>
      <c r="E94" s="137"/>
      <c r="F94" s="138"/>
    </row>
    <row r="95" spans="1:6" ht="34.5" customHeight="1">
      <c r="A95" s="61">
        <v>1</v>
      </c>
      <c r="B95" s="123" t="s">
        <v>89</v>
      </c>
      <c r="C95" s="124"/>
      <c r="D95" s="124"/>
      <c r="E95" s="124"/>
      <c r="F95" s="125"/>
    </row>
    <row r="96" spans="1:6" ht="16.5" customHeight="1">
      <c r="A96" s="61">
        <v>2</v>
      </c>
      <c r="B96" s="140" t="s">
        <v>100</v>
      </c>
      <c r="C96" s="141"/>
      <c r="D96" s="141"/>
      <c r="E96" s="141"/>
      <c r="F96" s="142"/>
    </row>
    <row r="97" spans="1:6" ht="16.5" customHeight="1">
      <c r="A97" s="55">
        <v>3</v>
      </c>
      <c r="B97" s="140" t="s">
        <v>85</v>
      </c>
      <c r="C97" s="141"/>
      <c r="D97" s="141"/>
      <c r="E97" s="141"/>
      <c r="F97" s="142"/>
    </row>
    <row r="98" spans="1:6" ht="15.75">
      <c r="A98" s="56"/>
      <c r="B98" s="56"/>
      <c r="C98" s="56"/>
      <c r="D98" s="134" t="s">
        <v>95</v>
      </c>
      <c r="E98" s="134"/>
      <c r="F98" s="134"/>
    </row>
    <row r="99" spans="1:6" ht="15">
      <c r="A99" s="56"/>
      <c r="B99" s="57" t="s">
        <v>99</v>
      </c>
      <c r="C99" s="56"/>
      <c r="D99" s="56"/>
      <c r="E99" s="56"/>
      <c r="F99" s="58"/>
    </row>
    <row r="100" spans="1:6" ht="15.75">
      <c r="A100" s="56"/>
      <c r="B100" s="59"/>
      <c r="C100" s="59"/>
      <c r="D100" s="59"/>
      <c r="E100" s="59"/>
      <c r="F100" s="58"/>
    </row>
    <row r="101" spans="1:6" ht="15.75">
      <c r="A101" s="56"/>
      <c r="B101" s="56"/>
      <c r="C101" s="59"/>
      <c r="D101" s="134" t="s">
        <v>96</v>
      </c>
      <c r="E101" s="134"/>
      <c r="F101" s="134"/>
    </row>
    <row r="102" spans="1:6" ht="15.75">
      <c r="A102" s="56"/>
      <c r="B102" s="59" t="s">
        <v>71</v>
      </c>
      <c r="C102" s="60"/>
      <c r="D102" s="134" t="s">
        <v>98</v>
      </c>
      <c r="E102" s="134"/>
      <c r="F102" s="134"/>
    </row>
    <row r="103" spans="2:6" ht="15.75">
      <c r="B103" s="8" t="s">
        <v>101</v>
      </c>
      <c r="D103" s="134" t="s">
        <v>97</v>
      </c>
      <c r="E103" s="134"/>
      <c r="F103" s="134"/>
    </row>
  </sheetData>
  <sheetProtection/>
  <mergeCells count="66">
    <mergeCell ref="D98:F98"/>
    <mergeCell ref="D101:F101"/>
    <mergeCell ref="D102:F102"/>
    <mergeCell ref="D103:F103"/>
    <mergeCell ref="A92:A93"/>
    <mergeCell ref="B92:F92"/>
    <mergeCell ref="A94:F94"/>
    <mergeCell ref="B93:F93"/>
    <mergeCell ref="B96:F96"/>
    <mergeCell ref="B97:F97"/>
    <mergeCell ref="B95:F95"/>
    <mergeCell ref="A75:B75"/>
    <mergeCell ref="A76:A79"/>
    <mergeCell ref="B76:F76"/>
    <mergeCell ref="A80:A83"/>
    <mergeCell ref="B80:F80"/>
    <mergeCell ref="A84:A87"/>
    <mergeCell ref="B84:F84"/>
    <mergeCell ref="A88:A91"/>
    <mergeCell ref="B88:F88"/>
    <mergeCell ref="A73:F73"/>
    <mergeCell ref="A74:B74"/>
    <mergeCell ref="C74:E74"/>
    <mergeCell ref="C64:C65"/>
    <mergeCell ref="B68:C68"/>
    <mergeCell ref="A53:A65"/>
    <mergeCell ref="A47:F47"/>
    <mergeCell ref="A48:F48"/>
    <mergeCell ref="D56:D57"/>
    <mergeCell ref="E56:E57"/>
    <mergeCell ref="F56:F57"/>
    <mergeCell ref="F58:F59"/>
    <mergeCell ref="D58:D59"/>
    <mergeCell ref="E58:E59"/>
    <mergeCell ref="A50:A52"/>
    <mergeCell ref="C58:C59"/>
    <mergeCell ref="C15:E15"/>
    <mergeCell ref="A11:F11"/>
    <mergeCell ref="A13:F13"/>
    <mergeCell ref="F62:F63"/>
    <mergeCell ref="A66:F66"/>
    <mergeCell ref="D67:F72"/>
    <mergeCell ref="A68:A72"/>
    <mergeCell ref="F64:F65"/>
    <mergeCell ref="D62:D63"/>
    <mergeCell ref="C62:C63"/>
    <mergeCell ref="A2:F2"/>
    <mergeCell ref="E62:E63"/>
    <mergeCell ref="A17:A20"/>
    <mergeCell ref="A21:A28"/>
    <mergeCell ref="A15:B16"/>
    <mergeCell ref="A3:F3"/>
    <mergeCell ref="A4:F4"/>
    <mergeCell ref="A8:F8"/>
    <mergeCell ref="A9:F9"/>
    <mergeCell ref="A10:F10"/>
    <mergeCell ref="A5:F5"/>
    <mergeCell ref="A6:F6"/>
    <mergeCell ref="A7:F7"/>
    <mergeCell ref="C56:C57"/>
    <mergeCell ref="D64:D65"/>
    <mergeCell ref="E64:E65"/>
    <mergeCell ref="B21:F21"/>
    <mergeCell ref="A14:F14"/>
    <mergeCell ref="B17:F17"/>
    <mergeCell ref="A12:F12"/>
  </mergeCells>
  <printOptions horizontalCentered="1"/>
  <pageMargins left="0.41" right="0.2" top="0.3" bottom="0.43" header="0.24" footer="0.17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</cp:lastModifiedBy>
  <cp:lastPrinted>2015-08-06T12:09:32Z</cp:lastPrinted>
  <dcterms:created xsi:type="dcterms:W3CDTF">2012-05-24T12:53:51Z</dcterms:created>
  <dcterms:modified xsi:type="dcterms:W3CDTF">2015-08-06T13:31:44Z</dcterms:modified>
  <cp:category/>
  <cp:version/>
  <cp:contentType/>
  <cp:contentStatus/>
</cp:coreProperties>
</file>